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2" i="1" l="1"/>
  <c r="E43" i="1"/>
  <c r="D43" i="1"/>
  <c r="D42" i="1" s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" i="2" l="1"/>
  <c r="E37" i="3" l="1"/>
  <c r="D37" i="3"/>
  <c r="E31" i="3"/>
  <c r="D31" i="3"/>
  <c r="E29" i="3"/>
  <c r="D29" i="3"/>
  <c r="E15" i="3"/>
  <c r="D15" i="3"/>
  <c r="E6" i="3"/>
  <c r="D6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<sst xmlns="http://schemas.openxmlformats.org/spreadsheetml/2006/main" count="517" uniqueCount="312">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</sst>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7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3" sqref="E13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1.7109375" style="48" bestFit="1" customWidth="1"/>
    <col min="9" max="9" width="9.140625" style="48"/>
    <col min="10" max="11" width="10.28515625" style="48" bestFit="1" customWidth="1"/>
    <col min="12" max="16384" width="9.140625" style="48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60" t="s">
        <v>1</v>
      </c>
      <c r="B3" s="60"/>
      <c r="C3" s="63" t="s">
        <v>2</v>
      </c>
      <c r="D3" s="67" t="s">
        <v>3</v>
      </c>
      <c r="E3" s="67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109</v>
      </c>
      <c r="E10" s="6">
        <f>E11+E12+E13+E14+E15</f>
        <v>3992901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49</v>
      </c>
      <c r="E11" s="30">
        <v>1260941</v>
      </c>
      <c r="F11" s="55"/>
      <c r="G11" s="55"/>
      <c r="H11" s="43"/>
      <c r="I11" s="55"/>
      <c r="J11" s="55"/>
    </row>
    <row r="12" spans="1:10" ht="37.5" x14ac:dyDescent="0.3">
      <c r="A12" s="36">
        <v>7</v>
      </c>
      <c r="B12" s="32"/>
      <c r="C12" s="35" t="s">
        <v>11</v>
      </c>
      <c r="D12" s="30">
        <v>60</v>
      </c>
      <c r="E12" s="30">
        <f>2555774+176186</f>
        <v>2731960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56</v>
      </c>
      <c r="E42" s="6">
        <f>E43</f>
        <v>1869378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f>11+45</f>
        <v>56</v>
      </c>
      <c r="E43" s="30">
        <f>429093+1440285</f>
        <v>1869378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25</v>
      </c>
      <c r="E77" s="6">
        <f>E78+E79</f>
        <v>1811671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25</v>
      </c>
      <c r="E79" s="30">
        <v>1811671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13</v>
      </c>
      <c r="E86" s="6">
        <f>E87+E88</f>
        <v>1029483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13</v>
      </c>
      <c r="E87" s="30">
        <v>1029483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7</v>
      </c>
      <c r="E89" s="6">
        <f>E90</f>
        <v>187802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7</v>
      </c>
      <c r="E90" s="30">
        <v>187802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8</v>
      </c>
      <c r="E91" s="6">
        <f>E92+E93</f>
        <v>175293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8</v>
      </c>
      <c r="E93" s="30">
        <v>175293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592871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15</v>
      </c>
      <c r="E95" s="30">
        <v>592871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57" t="s">
        <v>107</v>
      </c>
      <c r="B110" s="58"/>
      <c r="C110" s="59"/>
      <c r="D110" s="39">
        <v>233</v>
      </c>
      <c r="E110" s="19">
        <v>9659399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233</v>
      </c>
      <c r="E111" s="40">
        <f>SUM(E108,E103,E102,E100,E98,E96,E94,E91,E89,E86,E84,E82,E80,E77,E75,E73,E71,E69,E66,E56,E54,E51,E49,E44,E42,E38,E35,E33,E31,E29,E27,E25,E22,E20,E18,E16,E10,E6)</f>
        <v>9659399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7" t="s">
        <v>110</v>
      </c>
      <c r="E113" s="67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7" t="s">
        <v>3</v>
      </c>
      <c r="E121" s="67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8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110">
    <cfRule type="cellIs" dxfId="139" priority="4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38" priority="16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37" priority="34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36" priority="44" operator="equal">
      <formula>$D$124+$D$126+$D$127+$D$128+$D$129+$D$130+$D$131+$D$132+$D$134+$D$135+$D$136+$D$137</formula>
    </cfRule>
    <cfRule type="cellIs" dxfId="135" priority="45" operator="lessThan">
      <formula>$D$124+$D$126+$D$127+$D$128+$D$129+$D$130+$D$131+$D$132+$D$134+$D$135+$D$136+$D$137</formula>
    </cfRule>
    <cfRule type="cellIs" dxfId="134" priority="46" operator="greaterThan">
      <formula>$D$124+$D$126+$D$127+$D$128+$D$129+$D$130+$D$131+$D$132+$D$134+$D$135+$D$136+$D$137</formula>
    </cfRule>
  </conditionalFormatting>
  <conditionalFormatting sqref="E138">
    <cfRule type="cellIs" dxfId="133" priority="41" operator="equal">
      <formula>$E$124++$E$126+$E$127+$E$128+$E$129+$E$130+$E$131+$E$132+$E$134+$E$135+$E$136+$E$137</formula>
    </cfRule>
    <cfRule type="cellIs" dxfId="132" priority="42" operator="lessThan">
      <formula>$E$124++$E$126+$E$127+$E$128+$E$129+$E$130+$E$131+$E$132+$E$134+$E$135+$E$136+$E$137</formula>
    </cfRule>
    <cfRule type="cellIs" dxfId="131" priority="43" operator="greaterThan">
      <formula>$E$124++$E$126+$E$127+$E$128+$E$129+$E$130+$E$131+$E$132+$E$134+$E$135+$E$136+$E$137</formula>
    </cfRule>
  </conditionalFormatting>
  <conditionalFormatting sqref="E110">
    <cfRule type="cellIs" dxfId="130" priority="38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9" priority="39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8" priority="40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conditionalFormatting sqref="D6:E6">
    <cfRule type="expression" dxfId="73" priority="37">
      <formula>IF($B6&lt;&gt;"",1,0)</formula>
    </cfRule>
  </conditionalFormatting>
  <conditionalFormatting sqref="D10:E10">
    <cfRule type="expression" dxfId="71" priority="36">
      <formula>IF($B10&lt;&gt;"",1,0)</formula>
    </cfRule>
  </conditionalFormatting>
  <conditionalFormatting sqref="D16:E16">
    <cfRule type="expression" dxfId="69" priority="35">
      <formula>IF($B16&lt;&gt;"",1,0)</formula>
    </cfRule>
  </conditionalFormatting>
  <conditionalFormatting sqref="D18:E18">
    <cfRule type="expression" dxfId="67" priority="34">
      <formula>IF($B18&lt;&gt;"",1,0)</formula>
    </cfRule>
  </conditionalFormatting>
  <conditionalFormatting sqref="D20:E20">
    <cfRule type="expression" dxfId="65" priority="33">
      <formula>IF($B20&lt;&gt;"",1,0)</formula>
    </cfRule>
  </conditionalFormatting>
  <conditionalFormatting sqref="D22:E22">
    <cfRule type="expression" dxfId="63" priority="32">
      <formula>IF($B22&lt;&gt;"",1,0)</formula>
    </cfRule>
  </conditionalFormatting>
  <conditionalFormatting sqref="D25:E25">
    <cfRule type="expression" dxfId="61" priority="31">
      <formula>IF($B25&lt;&gt;"",1,0)</formula>
    </cfRule>
  </conditionalFormatting>
  <conditionalFormatting sqref="D27:E27">
    <cfRule type="expression" dxfId="59" priority="30">
      <formula>IF($B27&lt;&gt;"",1,0)</formula>
    </cfRule>
  </conditionalFormatting>
  <conditionalFormatting sqref="D29:E29">
    <cfRule type="expression" dxfId="57" priority="29">
      <formula>IF($B29&lt;&gt;"",1,0)</formula>
    </cfRule>
  </conditionalFormatting>
  <conditionalFormatting sqref="D31:E31">
    <cfRule type="expression" dxfId="55" priority="28">
      <formula>IF($B31&lt;&gt;"",1,0)</formula>
    </cfRule>
  </conditionalFormatting>
  <conditionalFormatting sqref="D33:E33">
    <cfRule type="expression" dxfId="53" priority="27">
      <formula>IF($B33&lt;&gt;"",1,0)</formula>
    </cfRule>
  </conditionalFormatting>
  <conditionalFormatting sqref="D35:E35">
    <cfRule type="expression" dxfId="51" priority="26">
      <formula>IF($B35&lt;&gt;"",1,0)</formula>
    </cfRule>
  </conditionalFormatting>
  <conditionalFormatting sqref="D38:E38">
    <cfRule type="expression" dxfId="49" priority="25">
      <formula>IF($B38&lt;&gt;"",1,0)</formula>
    </cfRule>
  </conditionalFormatting>
  <conditionalFormatting sqref="D42:E42">
    <cfRule type="expression" dxfId="47" priority="24">
      <formula>IF($B42&lt;&gt;"",1,0)</formula>
    </cfRule>
  </conditionalFormatting>
  <conditionalFormatting sqref="D44:E44">
    <cfRule type="expression" dxfId="45" priority="23">
      <formula>IF($B44&lt;&gt;"",1,0)</formula>
    </cfRule>
  </conditionalFormatting>
  <conditionalFormatting sqref="D49:E49">
    <cfRule type="expression" dxfId="43" priority="22">
      <formula>IF($B49&lt;&gt;"",1,0)</formula>
    </cfRule>
  </conditionalFormatting>
  <conditionalFormatting sqref="D51:E51">
    <cfRule type="expression" dxfId="41" priority="21">
      <formula>IF($B51&lt;&gt;"",1,0)</formula>
    </cfRule>
  </conditionalFormatting>
  <conditionalFormatting sqref="D54:E54">
    <cfRule type="expression" dxfId="39" priority="20">
      <formula>IF($B54&lt;&gt;"",1,0)</formula>
    </cfRule>
  </conditionalFormatting>
  <conditionalFormatting sqref="D56:E56">
    <cfRule type="expression" dxfId="37" priority="19">
      <formula>IF($B56&lt;&gt;"",1,0)</formula>
    </cfRule>
  </conditionalFormatting>
  <conditionalFormatting sqref="D66:E66">
    <cfRule type="expression" dxfId="35" priority="18">
      <formula>IF($B66&lt;&gt;"",1,0)</formula>
    </cfRule>
  </conditionalFormatting>
  <conditionalFormatting sqref="D69:E69">
    <cfRule type="expression" dxfId="33" priority="17">
      <formula>IF($B69&lt;&gt;"",1,0)</formula>
    </cfRule>
  </conditionalFormatting>
  <conditionalFormatting sqref="D71:E71">
    <cfRule type="expression" dxfId="31" priority="16">
      <formula>IF($B71&lt;&gt;"",1,0)</formula>
    </cfRule>
  </conditionalFormatting>
  <conditionalFormatting sqref="D73:E73">
    <cfRule type="expression" dxfId="29" priority="15">
      <formula>IF($B73&lt;&gt;"",1,0)</formula>
    </cfRule>
  </conditionalFormatting>
  <conditionalFormatting sqref="D75:E75">
    <cfRule type="expression" dxfId="27" priority="14">
      <formula>IF($B75&lt;&gt;"",1,0)</formula>
    </cfRule>
  </conditionalFormatting>
  <conditionalFormatting sqref="D77:E77">
    <cfRule type="expression" dxfId="25" priority="13">
      <formula>IF($B77&lt;&gt;"",1,0)</formula>
    </cfRule>
  </conditionalFormatting>
  <conditionalFormatting sqref="D80:E80">
    <cfRule type="expression" dxfId="23" priority="12">
      <formula>IF($B80&lt;&gt;"",1,0)</formula>
    </cfRule>
  </conditionalFormatting>
  <conditionalFormatting sqref="D82:E82">
    <cfRule type="expression" dxfId="21" priority="11">
      <formula>IF($B82&lt;&gt;"",1,0)</formula>
    </cfRule>
  </conditionalFormatting>
  <conditionalFormatting sqref="D84:E84">
    <cfRule type="expression" dxfId="19" priority="10">
      <formula>IF($B84&lt;&gt;"",1,0)</formula>
    </cfRule>
  </conditionalFormatting>
  <conditionalFormatting sqref="D86:E86">
    <cfRule type="expression" dxfId="17" priority="9">
      <formula>IF($B86&lt;&gt;"",1,0)</formula>
    </cfRule>
  </conditionalFormatting>
  <conditionalFormatting sqref="D89:E89">
    <cfRule type="expression" dxfId="15" priority="8">
      <formula>IF($B89&lt;&gt;"",1,0)</formula>
    </cfRule>
  </conditionalFormatting>
  <conditionalFormatting sqref="D91:E91">
    <cfRule type="expression" dxfId="13" priority="7">
      <formula>IF($B91&lt;&gt;"",1,0)</formula>
    </cfRule>
  </conditionalFormatting>
  <conditionalFormatting sqref="D94:E94">
    <cfRule type="expression" dxfId="11" priority="6">
      <formula>IF($B94&lt;&gt;"",1,0)</formula>
    </cfRule>
  </conditionalFormatting>
  <conditionalFormatting sqref="D96:E96">
    <cfRule type="expression" dxfId="9" priority="5">
      <formula>IF($B96&lt;&gt;"",1,0)</formula>
    </cfRule>
  </conditionalFormatting>
  <conditionalFormatting sqref="D98:E98">
    <cfRule type="expression" dxfId="7" priority="4">
      <formula>IF($B98&lt;&gt;"",1,0)</formula>
    </cfRule>
  </conditionalFormatting>
  <conditionalFormatting sqref="D100:E100">
    <cfRule type="expression" dxfId="5" priority="3">
      <formula>IF($B100&lt;&gt;"",1,0)</formula>
    </cfRule>
  </conditionalFormatting>
  <conditionalFormatting sqref="D102:E103">
    <cfRule type="expression" dxfId="3" priority="2">
      <formula>IF($B102&lt;&gt;"",1,0)</formula>
    </cfRule>
  </conditionalFormatting>
  <conditionalFormatting sqref="D108:E108">
    <cfRule type="expression" dxfId="1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9" ht="75" customHeight="1" x14ac:dyDescent="0.3">
      <c r="A1" s="64" t="s">
        <v>0</v>
      </c>
      <c r="B1" s="65"/>
      <c r="C1" s="66"/>
      <c r="D1" s="65"/>
      <c r="E1" s="65"/>
    </row>
    <row r="3" spans="1:9" x14ac:dyDescent="0.3">
      <c r="A3" s="60" t="s">
        <v>1</v>
      </c>
      <c r="B3" s="60"/>
      <c r="C3" s="63" t="s">
        <v>2</v>
      </c>
      <c r="D3" s="67" t="s">
        <v>3</v>
      </c>
      <c r="E3" s="67" t="s">
        <v>4</v>
      </c>
    </row>
    <row r="4" spans="1:9" x14ac:dyDescent="0.3">
      <c r="A4" s="61"/>
      <c r="B4" s="61"/>
      <c r="C4" s="61"/>
      <c r="D4" s="61"/>
      <c r="E4" s="61"/>
    </row>
    <row r="5" spans="1:9" x14ac:dyDescent="0.3">
      <c r="A5" s="62"/>
      <c r="B5" s="62"/>
      <c r="C5" s="62"/>
      <c r="D5" s="62"/>
      <c r="E5" s="62"/>
    </row>
    <row r="6" spans="1:9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6"/>
      <c r="I8" s="56"/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6"/>
      <c r="I9" s="56"/>
    </row>
    <row r="10" spans="1:9" x14ac:dyDescent="0.3">
      <c r="A10" s="36">
        <v>5</v>
      </c>
      <c r="B10" s="32">
        <v>2</v>
      </c>
      <c r="C10" s="33" t="s">
        <v>9</v>
      </c>
      <c r="D10" s="34">
        <f>D11+D12+D13+D14+D15</f>
        <v>110</v>
      </c>
      <c r="E10" s="34">
        <f>E11+E12+E13+E14+E15</f>
        <v>1239293</v>
      </c>
      <c r="G10" s="56"/>
      <c r="H10" s="56"/>
      <c r="I10" s="56"/>
    </row>
    <row r="11" spans="1:9" x14ac:dyDescent="0.3">
      <c r="A11" s="36">
        <v>6</v>
      </c>
      <c r="B11" s="32"/>
      <c r="C11" s="35" t="s">
        <v>10</v>
      </c>
      <c r="D11" s="30">
        <v>60</v>
      </c>
      <c r="E11" s="30">
        <v>752345</v>
      </c>
      <c r="G11" s="56"/>
      <c r="H11" s="56"/>
      <c r="I11" s="56"/>
    </row>
    <row r="12" spans="1:9" ht="36" customHeight="1" x14ac:dyDescent="0.3">
      <c r="A12" s="36">
        <v>7</v>
      </c>
      <c r="B12" s="32"/>
      <c r="C12" s="35" t="s">
        <v>11</v>
      </c>
      <c r="D12" s="30">
        <v>50</v>
      </c>
      <c r="E12" s="30">
        <v>486948</v>
      </c>
      <c r="G12" s="56"/>
      <c r="H12" s="56"/>
      <c r="I12" s="56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56"/>
      <c r="I13" s="56"/>
    </row>
    <row r="14" spans="1:9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6"/>
      <c r="H14" s="56"/>
      <c r="I14" s="56"/>
    </row>
    <row r="15" spans="1:9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6"/>
      <c r="H15" s="56"/>
      <c r="I15" s="56"/>
    </row>
    <row r="16" spans="1:9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6"/>
      <c r="H16" s="56"/>
      <c r="I16" s="56"/>
    </row>
    <row r="17" spans="1:9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6"/>
      <c r="H17" s="56"/>
      <c r="I17" s="56"/>
    </row>
    <row r="18" spans="1:9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  <c r="G18" s="56"/>
      <c r="H18" s="56"/>
      <c r="I18" s="56"/>
    </row>
    <row r="19" spans="1:9" x14ac:dyDescent="0.3">
      <c r="A19" s="36">
        <v>14</v>
      </c>
      <c r="B19" s="32"/>
      <c r="C19" s="35" t="s">
        <v>16</v>
      </c>
      <c r="D19" s="30">
        <v>2</v>
      </c>
      <c r="E19" s="30">
        <v>25015</v>
      </c>
      <c r="G19" s="56"/>
      <c r="H19" s="56"/>
      <c r="I19" s="56"/>
    </row>
    <row r="20" spans="1:9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6"/>
      <c r="I20" s="56"/>
    </row>
    <row r="21" spans="1:9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6"/>
      <c r="I21" s="56"/>
    </row>
    <row r="22" spans="1:9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6"/>
      <c r="H22" s="56"/>
      <c r="I22" s="56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6"/>
      <c r="I23" s="56"/>
    </row>
    <row r="24" spans="1:9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6"/>
      <c r="H24" s="56"/>
      <c r="I24" s="56"/>
    </row>
    <row r="25" spans="1:9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6"/>
      <c r="I25" s="56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6"/>
      <c r="I26" s="56"/>
    </row>
    <row r="27" spans="1:9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6"/>
      <c r="I27" s="56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6"/>
      <c r="I28" s="56"/>
    </row>
    <row r="29" spans="1:9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6"/>
      <c r="I29" s="56"/>
    </row>
    <row r="30" spans="1:9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6"/>
      <c r="I30" s="56"/>
    </row>
    <row r="31" spans="1:9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6"/>
      <c r="I31" s="56"/>
    </row>
    <row r="32" spans="1:9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6"/>
      <c r="I32" s="56"/>
    </row>
    <row r="33" spans="1:9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6"/>
      <c r="I33" s="56"/>
    </row>
    <row r="34" spans="1:9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6"/>
      <c r="I34" s="56"/>
    </row>
    <row r="35" spans="1:9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6"/>
      <c r="I35" s="56"/>
    </row>
    <row r="36" spans="1:9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6"/>
      <c r="I36" s="56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6"/>
      <c r="I37" s="56"/>
    </row>
    <row r="38" spans="1:9" x14ac:dyDescent="0.3">
      <c r="A38" s="36">
        <v>33</v>
      </c>
      <c r="B38" s="32">
        <v>13</v>
      </c>
      <c r="C38" s="33" t="s">
        <v>35</v>
      </c>
      <c r="D38" s="34">
        <f>D39+D40+D41</f>
        <v>14</v>
      </c>
      <c r="E38" s="34">
        <f>E39+E40+E41</f>
        <v>177072</v>
      </c>
      <c r="G38" s="56"/>
      <c r="H38" s="56"/>
      <c r="I38" s="56"/>
    </row>
    <row r="39" spans="1:9" x14ac:dyDescent="0.3">
      <c r="A39" s="36">
        <v>34</v>
      </c>
      <c r="B39" s="32"/>
      <c r="C39" s="35" t="s">
        <v>36</v>
      </c>
      <c r="D39" s="30">
        <v>14</v>
      </c>
      <c r="E39" s="30">
        <v>177072</v>
      </c>
      <c r="G39" s="56"/>
      <c r="H39" s="56"/>
      <c r="I39" s="56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6"/>
      <c r="I40" s="56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6"/>
      <c r="I41" s="56"/>
    </row>
    <row r="42" spans="1:9" x14ac:dyDescent="0.3">
      <c r="A42" s="36">
        <v>37</v>
      </c>
      <c r="B42" s="32">
        <v>14</v>
      </c>
      <c r="C42" s="33" t="s">
        <v>39</v>
      </c>
      <c r="D42" s="34">
        <f>D43</f>
        <v>30</v>
      </c>
      <c r="E42" s="34">
        <f>E43</f>
        <v>645048</v>
      </c>
      <c r="G42" s="56"/>
      <c r="H42" s="56"/>
      <c r="I42" s="56"/>
    </row>
    <row r="43" spans="1:9" x14ac:dyDescent="0.3">
      <c r="A43" s="36">
        <v>38</v>
      </c>
      <c r="B43" s="32"/>
      <c r="C43" s="35" t="s">
        <v>40</v>
      </c>
      <c r="D43" s="30">
        <v>30</v>
      </c>
      <c r="E43" s="30">
        <v>645048</v>
      </c>
      <c r="G43" s="56"/>
      <c r="H43" s="56"/>
      <c r="I43" s="56"/>
    </row>
    <row r="44" spans="1:9" x14ac:dyDescent="0.3">
      <c r="A44" s="36">
        <v>39</v>
      </c>
      <c r="B44" s="32">
        <v>15</v>
      </c>
      <c r="C44" s="33" t="s">
        <v>41</v>
      </c>
      <c r="D44" s="34">
        <f>D45+D46+D47+D48</f>
        <v>20</v>
      </c>
      <c r="E44" s="34">
        <f>E45+E46+E47+E48</f>
        <v>275446</v>
      </c>
      <c r="G44" s="56"/>
      <c r="H44" s="56"/>
      <c r="I44" s="56"/>
    </row>
    <row r="45" spans="1:9" x14ac:dyDescent="0.3">
      <c r="A45" s="36">
        <v>40</v>
      </c>
      <c r="B45" s="32"/>
      <c r="C45" s="35" t="s">
        <v>42</v>
      </c>
      <c r="D45" s="30">
        <v>20</v>
      </c>
      <c r="E45" s="30">
        <v>275446</v>
      </c>
      <c r="G45" s="56"/>
      <c r="H45" s="56"/>
      <c r="I45" s="56"/>
    </row>
    <row r="46" spans="1:9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6"/>
      <c r="I46" s="56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6"/>
      <c r="I47" s="56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6"/>
      <c r="I48" s="56"/>
    </row>
    <row r="49" spans="1:9" x14ac:dyDescent="0.3">
      <c r="A49" s="36">
        <v>44</v>
      </c>
      <c r="B49" s="32">
        <v>16</v>
      </c>
      <c r="C49" s="33" t="s">
        <v>46</v>
      </c>
      <c r="D49" s="34">
        <f>D50</f>
        <v>15</v>
      </c>
      <c r="E49" s="34">
        <f>E50</f>
        <v>198152</v>
      </c>
      <c r="G49" s="56"/>
      <c r="H49" s="56"/>
      <c r="I49" s="56"/>
    </row>
    <row r="50" spans="1:9" x14ac:dyDescent="0.3">
      <c r="A50" s="36">
        <v>45</v>
      </c>
      <c r="B50" s="32"/>
      <c r="C50" s="35" t="s">
        <v>47</v>
      </c>
      <c r="D50" s="30">
        <v>15</v>
      </c>
      <c r="E50" s="30">
        <v>198152</v>
      </c>
      <c r="G50" s="56"/>
      <c r="H50" s="56"/>
      <c r="I50" s="56"/>
    </row>
    <row r="51" spans="1:9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6"/>
      <c r="I51" s="56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6"/>
      <c r="I52" s="56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6"/>
      <c r="I53" s="56"/>
    </row>
    <row r="54" spans="1:9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6"/>
      <c r="I54" s="56"/>
    </row>
    <row r="55" spans="1:9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6"/>
      <c r="I55" s="56"/>
    </row>
    <row r="56" spans="1:9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6"/>
      <c r="I56" s="56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6"/>
      <c r="I57" s="56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6"/>
      <c r="I58" s="56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6"/>
      <c r="I59" s="56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6"/>
      <c r="I60" s="56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6"/>
      <c r="I61" s="56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6"/>
      <c r="I62" s="56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6"/>
      <c r="I63" s="56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6"/>
      <c r="I64" s="56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6"/>
      <c r="I65" s="56"/>
    </row>
    <row r="66" spans="1:9" x14ac:dyDescent="0.3">
      <c r="A66" s="36">
        <v>61</v>
      </c>
      <c r="B66" s="32">
        <v>20</v>
      </c>
      <c r="C66" s="33" t="s">
        <v>63</v>
      </c>
      <c r="D66" s="34">
        <f>D67+D68</f>
        <v>40</v>
      </c>
      <c r="E66" s="34">
        <f>E67+E68</f>
        <v>907845</v>
      </c>
      <c r="G66" s="56"/>
      <c r="H66" s="56"/>
      <c r="I66" s="56"/>
    </row>
    <row r="67" spans="1:9" x14ac:dyDescent="0.3">
      <c r="A67" s="36">
        <v>62</v>
      </c>
      <c r="B67" s="32"/>
      <c r="C67" s="35" t="s">
        <v>64</v>
      </c>
      <c r="D67" s="30">
        <v>40</v>
      </c>
      <c r="E67" s="30">
        <v>907845</v>
      </c>
      <c r="G67" s="56"/>
      <c r="H67" s="56"/>
      <c r="I67" s="56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6"/>
      <c r="I68" s="56"/>
    </row>
    <row r="69" spans="1:9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6"/>
      <c r="I69" s="56"/>
    </row>
    <row r="70" spans="1:9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6"/>
      <c r="I70" s="56"/>
    </row>
    <row r="71" spans="1:9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6"/>
      <c r="I71" s="56"/>
    </row>
    <row r="72" spans="1:9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6"/>
      <c r="I72" s="56"/>
    </row>
    <row r="73" spans="1:9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6"/>
      <c r="H73" s="56"/>
      <c r="I73" s="56"/>
    </row>
    <row r="74" spans="1:9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6"/>
      <c r="H74" s="56"/>
      <c r="I74" s="56"/>
    </row>
    <row r="75" spans="1:9" x14ac:dyDescent="0.3">
      <c r="A75" s="36">
        <v>70</v>
      </c>
      <c r="B75" s="32">
        <v>24</v>
      </c>
      <c r="C75" s="33" t="s">
        <v>72</v>
      </c>
      <c r="D75" s="34">
        <f>D76</f>
        <v>10</v>
      </c>
      <c r="E75" s="34">
        <f>E76</f>
        <v>205179</v>
      </c>
      <c r="G75" s="56"/>
      <c r="H75" s="56"/>
      <c r="I75" s="56"/>
    </row>
    <row r="76" spans="1:9" x14ac:dyDescent="0.3">
      <c r="A76" s="36">
        <v>71</v>
      </c>
      <c r="B76" s="32"/>
      <c r="C76" s="35" t="s">
        <v>73</v>
      </c>
      <c r="D76" s="30">
        <v>10</v>
      </c>
      <c r="E76" s="30">
        <v>205179</v>
      </c>
      <c r="G76" s="56"/>
      <c r="H76" s="56"/>
      <c r="I76" s="56"/>
    </row>
    <row r="77" spans="1:9" x14ac:dyDescent="0.3">
      <c r="A77" s="36">
        <v>72</v>
      </c>
      <c r="B77" s="32">
        <v>25</v>
      </c>
      <c r="C77" s="33" t="s">
        <v>74</v>
      </c>
      <c r="D77" s="34">
        <f>D78+D79</f>
        <v>24</v>
      </c>
      <c r="E77" s="34">
        <f>E78+E79</f>
        <v>1094474</v>
      </c>
      <c r="G77" s="56"/>
      <c r="H77" s="56"/>
      <c r="I77" s="56"/>
    </row>
    <row r="78" spans="1:9" x14ac:dyDescent="0.3">
      <c r="A78" s="36">
        <v>73</v>
      </c>
      <c r="B78" s="32"/>
      <c r="C78" s="35" t="s">
        <v>75</v>
      </c>
      <c r="D78" s="30">
        <v>4</v>
      </c>
      <c r="E78" s="30">
        <v>182412</v>
      </c>
      <c r="G78" s="56"/>
      <c r="H78" s="56"/>
      <c r="I78" s="56"/>
    </row>
    <row r="79" spans="1:9" x14ac:dyDescent="0.3">
      <c r="A79" s="36">
        <v>74</v>
      </c>
      <c r="B79" s="32"/>
      <c r="C79" s="35" t="s">
        <v>76</v>
      </c>
      <c r="D79" s="30">
        <v>20</v>
      </c>
      <c r="E79" s="30">
        <v>912062</v>
      </c>
      <c r="G79" s="56"/>
      <c r="H79" s="56"/>
      <c r="I79" s="56"/>
    </row>
    <row r="80" spans="1:9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6"/>
      <c r="I80" s="56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6"/>
      <c r="I81" s="56"/>
    </row>
    <row r="82" spans="1:9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6"/>
      <c r="I82" s="56"/>
    </row>
    <row r="83" spans="1:9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6"/>
      <c r="I83" s="56"/>
    </row>
    <row r="84" spans="1:9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6"/>
      <c r="I84" s="56"/>
    </row>
    <row r="85" spans="1:9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6"/>
      <c r="I85" s="56"/>
    </row>
    <row r="86" spans="1:9" x14ac:dyDescent="0.3">
      <c r="A86" s="36">
        <v>81</v>
      </c>
      <c r="B86" s="32">
        <v>29</v>
      </c>
      <c r="C86" s="33" t="s">
        <v>83</v>
      </c>
      <c r="D86" s="34">
        <f>D87+D88</f>
        <v>40</v>
      </c>
      <c r="E86" s="34">
        <f>E87+E88</f>
        <v>758353</v>
      </c>
      <c r="G86" s="56"/>
      <c r="H86" s="56"/>
      <c r="I86" s="56"/>
    </row>
    <row r="87" spans="1:9" x14ac:dyDescent="0.3">
      <c r="A87" s="36">
        <v>82</v>
      </c>
      <c r="B87" s="32"/>
      <c r="C87" s="35" t="s">
        <v>84</v>
      </c>
      <c r="D87" s="30">
        <v>40</v>
      </c>
      <c r="E87" s="30">
        <v>758353</v>
      </c>
      <c r="G87" s="56"/>
      <c r="H87" s="56"/>
      <c r="I87" s="56"/>
    </row>
    <row r="88" spans="1:9" x14ac:dyDescent="0.3">
      <c r="A88" s="36">
        <v>83</v>
      </c>
      <c r="B88" s="32"/>
      <c r="C88" s="35" t="s">
        <v>85</v>
      </c>
      <c r="D88" s="30"/>
      <c r="E88" s="30"/>
      <c r="G88" s="56"/>
      <c r="H88" s="56"/>
      <c r="I88" s="56"/>
    </row>
    <row r="89" spans="1:9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6"/>
      <c r="I89" s="56"/>
    </row>
    <row r="90" spans="1:9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6"/>
      <c r="I90" s="56"/>
    </row>
    <row r="91" spans="1:9" x14ac:dyDescent="0.3">
      <c r="A91" s="36">
        <v>86</v>
      </c>
      <c r="B91" s="32">
        <v>31</v>
      </c>
      <c r="C91" s="33" t="s">
        <v>88</v>
      </c>
      <c r="D91" s="34">
        <f>D92+D93</f>
        <v>40</v>
      </c>
      <c r="E91" s="34">
        <f>E92+E93</f>
        <v>500650</v>
      </c>
      <c r="G91" s="56"/>
      <c r="H91" s="56"/>
      <c r="I91" s="56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6"/>
      <c r="I92" s="56"/>
    </row>
    <row r="93" spans="1:9" x14ac:dyDescent="0.3">
      <c r="A93" s="36">
        <v>88</v>
      </c>
      <c r="B93" s="32"/>
      <c r="C93" s="35" t="s">
        <v>90</v>
      </c>
      <c r="D93" s="30">
        <v>40</v>
      </c>
      <c r="E93" s="30">
        <v>500650</v>
      </c>
      <c r="G93" s="56"/>
      <c r="H93" s="56"/>
      <c r="I93" s="56"/>
    </row>
    <row r="94" spans="1:9" x14ac:dyDescent="0.3">
      <c r="A94" s="36">
        <v>89</v>
      </c>
      <c r="B94" s="32">
        <v>32</v>
      </c>
      <c r="C94" s="33" t="s">
        <v>91</v>
      </c>
      <c r="D94" s="34">
        <f>D95</f>
        <v>15</v>
      </c>
      <c r="E94" s="34">
        <f>E95</f>
        <v>853740</v>
      </c>
      <c r="G94" s="56"/>
      <c r="H94" s="56"/>
      <c r="I94" s="56"/>
    </row>
    <row r="95" spans="1:9" x14ac:dyDescent="0.3">
      <c r="A95" s="36">
        <v>90</v>
      </c>
      <c r="B95" s="32"/>
      <c r="C95" s="35" t="s">
        <v>92</v>
      </c>
      <c r="D95" s="30">
        <v>15</v>
      </c>
      <c r="E95" s="30">
        <v>853740</v>
      </c>
      <c r="G95" s="56"/>
      <c r="H95" s="56"/>
      <c r="I95" s="56"/>
    </row>
    <row r="96" spans="1:9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6"/>
      <c r="I96" s="56"/>
    </row>
    <row r="97" spans="1:9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6"/>
      <c r="I97" s="56"/>
    </row>
    <row r="98" spans="1:9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6"/>
      <c r="I98" s="56"/>
    </row>
    <row r="99" spans="1:9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6"/>
      <c r="I99" s="56"/>
    </row>
    <row r="100" spans="1:9" x14ac:dyDescent="0.3">
      <c r="A100" s="36">
        <v>95</v>
      </c>
      <c r="B100" s="32">
        <v>35</v>
      </c>
      <c r="C100" s="33" t="s">
        <v>97</v>
      </c>
      <c r="D100" s="34">
        <f>D101</f>
        <v>10</v>
      </c>
      <c r="E100" s="34">
        <f>E101</f>
        <v>157468</v>
      </c>
      <c r="G100" s="56"/>
      <c r="H100" s="56"/>
      <c r="I100" s="56"/>
    </row>
    <row r="101" spans="1:9" x14ac:dyDescent="0.3">
      <c r="A101" s="36">
        <v>96</v>
      </c>
      <c r="B101" s="32"/>
      <c r="C101" s="35" t="s">
        <v>98</v>
      </c>
      <c r="D101" s="30">
        <v>10</v>
      </c>
      <c r="E101" s="30">
        <v>157468</v>
      </c>
      <c r="G101" s="56"/>
      <c r="H101" s="56"/>
      <c r="I101" s="56"/>
    </row>
    <row r="102" spans="1:9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6"/>
      <c r="I102" s="56"/>
    </row>
    <row r="103" spans="1:9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6"/>
      <c r="I103" s="56"/>
    </row>
    <row r="104" spans="1:9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6"/>
      <c r="I104" s="56"/>
    </row>
    <row r="105" spans="1:9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6"/>
      <c r="I105" s="56"/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6"/>
      <c r="I106" s="56"/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6"/>
      <c r="I107" s="56"/>
    </row>
    <row r="108" spans="1:9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6"/>
      <c r="H108" s="56"/>
      <c r="I108" s="56"/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56"/>
      <c r="I109" s="56"/>
    </row>
    <row r="110" spans="1:9" x14ac:dyDescent="0.3">
      <c r="A110" s="57" t="s">
        <v>107</v>
      </c>
      <c r="B110" s="58"/>
      <c r="C110" s="59"/>
      <c r="D110" s="19">
        <v>370</v>
      </c>
      <c r="E110" s="19">
        <v>7037735</v>
      </c>
      <c r="G110" s="56"/>
      <c r="H110" s="56"/>
      <c r="I110" s="56"/>
    </row>
    <row r="111" spans="1:9" x14ac:dyDescent="0.3">
      <c r="D111" s="21"/>
      <c r="E111" s="21"/>
      <c r="G111" s="56"/>
      <c r="H111" s="56"/>
      <c r="I111" s="56"/>
    </row>
    <row r="112" spans="1:9" x14ac:dyDescent="0.3">
      <c r="G112" s="56"/>
      <c r="H112" s="56"/>
      <c r="I112" s="56"/>
    </row>
    <row r="113" spans="7:9" x14ac:dyDescent="0.3">
      <c r="G113" s="56"/>
      <c r="H113" s="56"/>
      <c r="I113" s="56"/>
    </row>
    <row r="114" spans="7:9" x14ac:dyDescent="0.3">
      <c r="G114" s="56"/>
      <c r="H114" s="56"/>
      <c r="I114" s="56"/>
    </row>
    <row r="115" spans="7:9" x14ac:dyDescent="0.3">
      <c r="G115" s="56"/>
      <c r="H115" s="56"/>
      <c r="I115" s="56"/>
    </row>
    <row r="116" spans="7:9" x14ac:dyDescent="0.3">
      <c r="G116" s="56"/>
      <c r="H116" s="56"/>
      <c r="I116" s="56"/>
    </row>
    <row r="117" spans="7:9" x14ac:dyDescent="0.3">
      <c r="G117" s="56"/>
      <c r="H117" s="56"/>
      <c r="I117" s="56"/>
    </row>
    <row r="118" spans="7:9" x14ac:dyDescent="0.3">
      <c r="G118" s="56"/>
      <c r="H118" s="56"/>
      <c r="I118" s="56"/>
    </row>
    <row r="119" spans="7:9" x14ac:dyDescent="0.3">
      <c r="G119" s="56"/>
      <c r="H119" s="56"/>
      <c r="I119" s="56"/>
    </row>
    <row r="120" spans="7:9" x14ac:dyDescent="0.3">
      <c r="G120" s="56"/>
      <c r="H120" s="56"/>
      <c r="I120" s="56"/>
    </row>
    <row r="121" spans="7:9" x14ac:dyDescent="0.3">
      <c r="G121" s="56"/>
      <c r="H121" s="56"/>
      <c r="I121" s="56"/>
    </row>
    <row r="122" spans="7:9" x14ac:dyDescent="0.3">
      <c r="G122" s="56"/>
      <c r="H122" s="56"/>
      <c r="I122" s="56"/>
    </row>
    <row r="123" spans="7:9" x14ac:dyDescent="0.3">
      <c r="G123" s="56"/>
      <c r="H123" s="56"/>
      <c r="I123" s="56"/>
    </row>
    <row r="124" spans="7:9" x14ac:dyDescent="0.3">
      <c r="G124" s="56"/>
      <c r="H124" s="56"/>
      <c r="I124" s="56"/>
    </row>
    <row r="125" spans="7:9" x14ac:dyDescent="0.3">
      <c r="G125" s="56"/>
      <c r="H125" s="56"/>
      <c r="I125" s="56"/>
    </row>
    <row r="126" spans="7:9" x14ac:dyDescent="0.3">
      <c r="G126" s="56"/>
      <c r="H126" s="56"/>
      <c r="I126" s="56"/>
    </row>
    <row r="127" spans="7:9" x14ac:dyDescent="0.3">
      <c r="G127" s="56"/>
      <c r="H127" s="56"/>
      <c r="I127" s="56"/>
    </row>
    <row r="128" spans="7:9" x14ac:dyDescent="0.3">
      <c r="G128" s="56"/>
      <c r="H128" s="56"/>
      <c r="I128" s="56"/>
    </row>
    <row r="129" spans="7:9" x14ac:dyDescent="0.3">
      <c r="G129" s="56"/>
      <c r="H129" s="56"/>
      <c r="I129" s="56"/>
    </row>
    <row r="130" spans="7:9" x14ac:dyDescent="0.3">
      <c r="G130" s="56"/>
      <c r="H130" s="56"/>
      <c r="I130" s="56"/>
    </row>
    <row r="131" spans="7:9" x14ac:dyDescent="0.3">
      <c r="G131" s="56"/>
      <c r="H131" s="56"/>
      <c r="I131" s="56"/>
    </row>
    <row r="132" spans="7:9" x14ac:dyDescent="0.3">
      <c r="G132" s="56"/>
      <c r="H132" s="56"/>
      <c r="I132" s="56"/>
    </row>
    <row r="133" spans="7:9" x14ac:dyDescent="0.3">
      <c r="G133" s="56"/>
      <c r="H133" s="56"/>
      <c r="I133" s="56"/>
    </row>
    <row r="134" spans="7:9" x14ac:dyDescent="0.3">
      <c r="G134" s="56"/>
      <c r="H134" s="56"/>
      <c r="I134" s="56"/>
    </row>
    <row r="135" spans="7:9" x14ac:dyDescent="0.3">
      <c r="G135" s="56"/>
      <c r="H135" s="56"/>
      <c r="I135" s="56"/>
    </row>
    <row r="136" spans="7:9" x14ac:dyDescent="0.3">
      <c r="G136" s="56"/>
      <c r="H136" s="56"/>
      <c r="I136" s="56"/>
    </row>
    <row r="137" spans="7:9" x14ac:dyDescent="0.3">
      <c r="G137" s="56"/>
      <c r="H137" s="56"/>
      <c r="I137" s="56"/>
    </row>
    <row r="138" spans="7:9" x14ac:dyDescent="0.3">
      <c r="G138" s="56"/>
      <c r="H138" s="56"/>
      <c r="I138" s="56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127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5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24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3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2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11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0" t="s">
        <v>1</v>
      </c>
      <c r="B3" s="60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f>150+90</f>
        <v>240</v>
      </c>
      <c r="E6" s="30">
        <f>78704+47222</f>
        <v>125926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20</v>
      </c>
      <c r="E10" s="30">
        <v>7811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f>30+40</f>
        <v>70</v>
      </c>
      <c r="E15" s="30">
        <f>15055+20074</f>
        <v>35129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20</v>
      </c>
      <c r="E17" s="30">
        <v>3116</v>
      </c>
    </row>
    <row r="18" spans="1:5" x14ac:dyDescent="0.3">
      <c r="A18" s="50">
        <v>13</v>
      </c>
      <c r="B18" s="61"/>
      <c r="C18" s="14" t="s">
        <v>141</v>
      </c>
      <c r="D18" s="30">
        <v>50</v>
      </c>
      <c r="E18" s="30">
        <v>24214</v>
      </c>
    </row>
    <row r="19" spans="1:5" x14ac:dyDescent="0.3">
      <c r="A19" s="50">
        <v>14</v>
      </c>
      <c r="B19" s="61"/>
      <c r="C19" s="14" t="s">
        <v>142</v>
      </c>
      <c r="D19" s="30">
        <v>30</v>
      </c>
      <c r="E19" s="30">
        <v>6551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100</v>
      </c>
      <c r="E23" s="30">
        <v>37193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f>20+40</f>
        <v>60</v>
      </c>
      <c r="E29" s="30">
        <f>2721+8823</f>
        <v>11544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f>100+40</f>
        <v>140</v>
      </c>
      <c r="E31" s="30">
        <f>32345+12938</f>
        <v>45283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100</v>
      </c>
      <c r="E34" s="30">
        <v>24897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f>100+100</f>
        <v>200</v>
      </c>
      <c r="E37" s="30">
        <f>44472+44472</f>
        <v>88944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20</v>
      </c>
      <c r="E52" s="30">
        <v>3116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1050</v>
      </c>
      <c r="E109" s="19">
        <v>413724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70</v>
      </c>
      <c r="E121" s="30">
        <v>117559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10</v>
      </c>
      <c r="E132" s="30">
        <v>12086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50</v>
      </c>
      <c r="E148" s="30">
        <v>27645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8" t="s">
        <v>107</v>
      </c>
      <c r="B157" s="58"/>
      <c r="C157" s="59"/>
      <c r="D157" s="19">
        <v>130</v>
      </c>
      <c r="E157" s="19">
        <v>157290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6"/>
      <c r="B168" s="66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8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8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121" priority="19" operator="greaterThan">
      <formula>SUM($F$202:$F$204)</formula>
    </cfRule>
    <cfRule type="cellIs" dxfId="120" priority="20" operator="lessThan">
      <formula>SUM($F$202:$F$204)</formula>
    </cfRule>
    <cfRule type="cellIs" dxfId="119" priority="21" operator="equal">
      <formula>SUM($F$202:$F$204)</formula>
    </cfRule>
  </conditionalFormatting>
  <conditionalFormatting sqref="D109">
    <cfRule type="cellIs" dxfId="118" priority="317" operator="greaterThan">
      <formula>SUM($D$6:$D$87)+SUM($D$89:$D$108)</formula>
    </cfRule>
    <cfRule type="cellIs" dxfId="117" priority="318" operator="equal">
      <formula>SUM($D$6:$D$87)+SUM($D$89:$D$108)</formula>
    </cfRule>
    <cfRule type="cellIs" dxfId="116" priority="319" operator="lessThan">
      <formula>SUM($D$6:$D$87)+SUM($D$89:$D$108)</formula>
    </cfRule>
  </conditionalFormatting>
  <conditionalFormatting sqref="E109">
    <cfRule type="cellIs" dxfId="115" priority="320" operator="greaterThan">
      <formula>SUM($E$6:$E$87)+SUM($E$89:$E$108)</formula>
    </cfRule>
    <cfRule type="cellIs" dxfId="114" priority="321" operator="lessThan">
      <formula>SUM($E$6:$E$87)+SUM($E$89:$E$108)</formula>
    </cfRule>
    <cfRule type="cellIs" dxfId="113" priority="322" operator="equal">
      <formula>SUM($E$6:$E$87)+SUM($E$89:$E$108)</formula>
    </cfRule>
  </conditionalFormatting>
  <conditionalFormatting sqref="D157">
    <cfRule type="cellIs" dxfId="112" priority="16" operator="equal">
      <formula>SUM($D$121:$D$156)</formula>
    </cfRule>
    <cfRule type="cellIs" dxfId="111" priority="17" operator="greaterThan">
      <formula>SUM($D$121:$D$156)</formula>
    </cfRule>
    <cfRule type="cellIs" dxfId="110" priority="18" operator="lessThan">
      <formula>SUM($D$121:$D$156)</formula>
    </cfRule>
  </conditionalFormatting>
  <conditionalFormatting sqref="E157">
    <cfRule type="cellIs" dxfId="109" priority="13" operator="equal">
      <formula>SUM($E$121:$E$156)</formula>
    </cfRule>
    <cfRule type="cellIs" dxfId="108" priority="14" operator="greaterThan">
      <formula>SUM($E$121:$E$156)</formula>
    </cfRule>
    <cfRule type="cellIs" dxfId="107" priority="15" operator="lessThan">
      <formula>SUM($E$121:$E$156)</formula>
    </cfRule>
  </conditionalFormatting>
  <conditionalFormatting sqref="D188">
    <cfRule type="cellIs" dxfId="106" priority="10" operator="equal">
      <formula>SUM($D$176:$D$187)</formula>
    </cfRule>
    <cfRule type="cellIs" dxfId="105" priority="11" operator="greaterThan">
      <formula>SUM($D$176:$D$187)</formula>
    </cfRule>
    <cfRule type="cellIs" dxfId="104" priority="12" operator="lessThan">
      <formula>SUM($D$176:$D$187)</formula>
    </cfRule>
  </conditionalFormatting>
  <conditionalFormatting sqref="E188">
    <cfRule type="cellIs" dxfId="103" priority="7" operator="equal">
      <formula>SUM($E$176:$E$187)</formula>
    </cfRule>
    <cfRule type="cellIs" dxfId="102" priority="8" operator="lessThan">
      <formula>SUM($E$176:$E$187)</formula>
    </cfRule>
    <cfRule type="cellIs" dxfId="101" priority="9" operator="greaterThan">
      <formula>SUM($E$176:$E$187)</formula>
    </cfRule>
  </conditionalFormatting>
  <conditionalFormatting sqref="D196">
    <cfRule type="cellIs" dxfId="100" priority="4" operator="equal">
      <formula>SUM($D$194:$D$195)</formula>
    </cfRule>
    <cfRule type="cellIs" dxfId="99" priority="5" operator="greaterThan">
      <formula>SUM($D$194:$D$195)</formula>
    </cfRule>
    <cfRule type="cellIs" dxfId="98" priority="6" operator="lessThan">
      <formula>SUM($D$194:$D$195)</formula>
    </cfRule>
  </conditionalFormatting>
  <conditionalFormatting sqref="E196">
    <cfRule type="cellIs" dxfId="97" priority="1" operator="equal">
      <formula>SUM($E$194:$E$195)</formula>
    </cfRule>
    <cfRule type="cellIs" dxfId="96" priority="2" operator="lessThan">
      <formula>SUM($E$194:$E$195)</formula>
    </cfRule>
    <cfRule type="cellIs" dxfId="95" priority="3" operator="greaterThan">
      <formula>SUM($E$194:$E$195)</formula>
    </cfRule>
  </conditionalFormatting>
  <conditionalFormatting sqref="D205">
    <cfRule type="cellIs" dxfId="94" priority="365" operator="greaterThan">
      <formula>SUM($D$202:$D$204)</formula>
    </cfRule>
    <cfRule type="cellIs" dxfId="93" priority="366" operator="equal">
      <formula>SUM($D$202:$D$204)</formula>
    </cfRule>
    <cfRule type="cellIs" dxfId="92" priority="367" operator="lessThan">
      <formula>SUM($D$202:$D$204)</formula>
    </cfRule>
  </conditionalFormatting>
  <conditionalFormatting sqref="E205">
    <cfRule type="cellIs" dxfId="91" priority="371" operator="greaterThan">
      <formula>SUM($E$202:$E$204)</formula>
    </cfRule>
    <cfRule type="cellIs" dxfId="90" priority="372" operator="lessThan">
      <formula>SUM($E$202:$E$204)</formula>
    </cfRule>
    <cfRule type="cellIs" dxfId="89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E21" sqref="E2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50</v>
      </c>
      <c r="E14" s="13">
        <v>62922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250</v>
      </c>
      <c r="E15" s="13">
        <v>473573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58"/>
      <c r="C21" s="59"/>
      <c r="D21" s="12">
        <v>300</v>
      </c>
      <c r="E21" s="12">
        <v>536495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88" priority="365" operator="greaterThan">
      <formula>SUM($D$8:$D$20)</formula>
    </cfRule>
    <cfRule type="cellIs" dxfId="87" priority="366" operator="lessThan">
      <formula>SUM($D$8:$D$20)</formula>
    </cfRule>
    <cfRule type="cellIs" dxfId="86" priority="367" operator="equal">
      <formula>SUM($D$8:$D$20)</formula>
    </cfRule>
  </conditionalFormatting>
  <conditionalFormatting sqref="E21">
    <cfRule type="cellIs" dxfId="85" priority="1" operator="equal">
      <formula>SUM($E$8:$E$20)</formula>
    </cfRule>
    <cfRule type="cellIs" dxfId="84" priority="2" operator="greaterThan">
      <formula>SUM($E$8:$E$20)</formula>
    </cfRule>
    <cfRule type="cellIs" dxfId="83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2" priority="368" operator="greaterThan">
      <formula>#REF!+#REF!+#REF!+#REF!+#REF!+#REF!+#REF!+#REF!+#REF!+#REF!+#REF!+#REF!</formula>
    </cfRule>
    <cfRule type="cellIs" dxfId="81" priority="369" operator="equal">
      <formula>#REF!+#REF!+#REF!+#REF!+#REF!+#REF!+#REF!+#REF!+#REF!+#REF!+#REF!+#REF!</formula>
    </cfRule>
    <cfRule type="cellIs" dxfId="80" priority="370" operator="lessThan">
      <formula>#REF!+#REF!+#REF!+#REF!+#REF!+#REF!+#REF!+#REF!+#REF!+#REF!+#REF!+#REF!</formula>
    </cfRule>
  </conditionalFormatting>
  <conditionalFormatting sqref="C6">
    <cfRule type="cellIs" dxfId="79" priority="371" operator="greaterThan">
      <formula>#REF!+#REF!+#REF!+#REF!+#REF!+#REF!+#REF!+#REF!+#REF!+#REF!+#REF!+#REF!</formula>
    </cfRule>
    <cfRule type="cellIs" dxfId="78" priority="372" operator="lessThan">
      <formula>#REF!+#REF!+#REF!+#REF!+#REF!+#REF!+#REF!+#REF!+#REF!+#REF!+#REF!+#REF!</formula>
    </cfRule>
    <cfRule type="cellIs" dxfId="77" priority="373" operator="equal">
      <formula>#REF!+#REF!+#REF!+#REF!+#REF!+#REF!+#REF!+#REF!+#REF!+#REF!+#REF!+#REF!</formula>
    </cfRule>
  </conditionalFormatting>
  <conditionalFormatting sqref="C10">
    <cfRule type="cellIs" dxfId="76" priority="1" operator="greaterThan">
      <formula>#REF!+#REF!+#REF!+#REF!+#REF!+#REF!+#REF!+#REF!+#REF!+#REF!+#REF!+#REF!</formula>
    </cfRule>
    <cfRule type="cellIs" dxfId="75" priority="2" operator="lessThan">
      <formula>#REF!+#REF!+#REF!+#REF!+#REF!+#REF!+#REF!+#REF!+#REF!+#REF!+#REF!+#REF!</formula>
    </cfRule>
    <cfRule type="cellIs" dxfId="74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2022-07-06T05:26:46Z</dcterms:modified>
</cp:coreProperties>
</file>